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isclaimer" sheetId="1" state="visible" r:id="rId1"/>
    <sheet xmlns:r="http://schemas.openxmlformats.org/officeDocument/2006/relationships" name="Rechner" sheetId="2" state="visible" r:id="rId2"/>
    <sheet xmlns:r="http://schemas.openxmlformats.org/officeDocument/2006/relationships" name="Tarif" sheetId="3" state="visible" r:id="rId3"/>
    <sheet xmlns:r="http://schemas.openxmlformats.org/officeDocument/2006/relationships" name="Koeffizienten" sheetId="4" state="visible" r:id="rId4"/>
  </sheets>
  <definedNames/>
  <calcPr calcId="124519" fullCalcOnLoad="1"/>
</workbook>
</file>

<file path=xl/styles.xml><?xml version="1.0" encoding="utf-8"?>
<styleSheet xmlns="http://schemas.openxmlformats.org/spreadsheetml/2006/main">
  <numFmts count="5">
    <numFmt numFmtId="164" formatCode="&quot;CHF &quot;#,##0"/>
    <numFmt numFmtId="165" formatCode="+0.0%;-0.0%"/>
    <numFmt numFmtId="166" formatCode="0.0000"/>
    <numFmt numFmtId="167" formatCode="0.0%"/>
    <numFmt numFmtId="168" formatCode="0.000"/>
  </numFmts>
  <fonts count="18">
    <font>
      <name val="Calibri"/>
      <family val="2"/>
      <color theme="1"/>
      <sz val="11"/>
      <scheme val="minor"/>
    </font>
    <font>
      <name val="Arial"/>
      <b val="1"/>
      <color rgb="00FFFFFF"/>
      <sz val="10"/>
    </font>
    <font>
      <name val="Arial"/>
      <color rgb="00333333"/>
      <sz val="10"/>
    </font>
    <font>
      <name val="Arial"/>
      <i val="1"/>
      <color rgb="008B8B8B"/>
      <sz val="9"/>
    </font>
    <font>
      <name val="Arial"/>
      <b val="1"/>
      <color rgb="001B2A4A"/>
      <sz val="12"/>
    </font>
    <font>
      <name val="Arial"/>
      <b val="1"/>
      <color rgb="001B2A4A"/>
      <sz val="11"/>
    </font>
    <font>
      <name val="Arial"/>
      <i val="1"/>
      <color rgb="008B8B8B"/>
      <sz val="8"/>
    </font>
    <font>
      <name val="Arial"/>
      <b val="1"/>
      <color rgb="001B2A4A"/>
      <sz val="18"/>
    </font>
    <font>
      <name val="Arial"/>
      <color rgb="003574A7"/>
      <sz val="10"/>
    </font>
    <font>
      <name val="Arial"/>
      <b val="1"/>
      <color rgb="00FFFFFF"/>
      <sz val="11"/>
    </font>
    <font>
      <name val="Arial"/>
      <b val="1"/>
      <color rgb="002C3E6B"/>
      <sz val="9"/>
    </font>
    <font>
      <name val="Arial"/>
      <b val="1"/>
      <color rgb="00333333"/>
      <sz val="10"/>
    </font>
    <font>
      <name val="Arial"/>
      <color rgb="00A0A0A0"/>
      <sz val="9"/>
    </font>
    <font>
      <name val="Arial"/>
      <b val="1"/>
      <color rgb="001B2A4A"/>
      <sz val="14"/>
    </font>
    <font>
      <name val="Arial"/>
      <color rgb="001B2A4A"/>
      <sz val="10"/>
    </font>
    <font>
      <name val="Arial"/>
      <color rgb="00664D03"/>
      <sz val="8"/>
    </font>
    <font>
      <name val="Arial"/>
      <b val="1"/>
      <color rgb="00FFFFFF"/>
      <sz val="14"/>
    </font>
    <font>
      <name val="Arial"/>
      <color rgb="00FFFFFF"/>
      <sz val="11"/>
    </font>
  </fonts>
  <fills count="13">
    <fill>
      <patternFill/>
    </fill>
    <fill>
      <patternFill patternType="gray125"/>
    </fill>
    <fill>
      <patternFill patternType="solid">
        <fgColor rgb="002C3E6B"/>
        <bgColor rgb="002C3E6B"/>
      </patternFill>
    </fill>
    <fill>
      <patternFill patternType="solid">
        <fgColor rgb="00E8ECF4"/>
        <bgColor rgb="00E8ECF4"/>
      </patternFill>
    </fill>
    <fill>
      <patternFill patternType="solid">
        <fgColor rgb="00E0E7F1"/>
        <bgColor rgb="00E0E7F1"/>
      </patternFill>
    </fill>
    <fill>
      <patternFill patternType="solid">
        <fgColor rgb="00FFF8E1"/>
        <bgColor rgb="00FFF8E1"/>
      </patternFill>
    </fill>
    <fill>
      <patternFill patternType="solid">
        <fgColor rgb="00EBF1EB"/>
        <bgColor rgb="00EBF1EB"/>
      </patternFill>
    </fill>
    <fill>
      <patternFill patternType="solid">
        <fgColor rgb="00F5F5F5"/>
        <bgColor rgb="00F5F5F5"/>
      </patternFill>
    </fill>
    <fill>
      <patternFill patternType="solid">
        <fgColor rgb="00C8E6C9"/>
        <bgColor rgb="00C8E6C9"/>
      </patternFill>
    </fill>
    <fill>
      <patternFill patternType="solid">
        <fgColor rgb="00FDF2E6"/>
        <bgColor rgb="00FDF2E6"/>
      </patternFill>
    </fill>
    <fill>
      <patternFill patternType="solid">
        <fgColor rgb="00FFF3CD"/>
        <bgColor rgb="00FFF3CD"/>
      </patternFill>
    </fill>
    <fill>
      <patternFill patternType="solid">
        <fgColor rgb="008B0000"/>
        <bgColor rgb="008B0000"/>
      </patternFill>
    </fill>
    <fill>
      <patternFill patternType="solid">
        <fgColor rgb="00B22222"/>
        <bgColor rgb="00B22222"/>
      </patternFill>
    </fill>
  </fills>
  <borders count="12">
    <border>
      <left/>
      <right/>
      <top/>
      <bottom/>
      <diagonal/>
    </border>
    <border>
      <left style="thin">
        <color rgb="00C5CED8"/>
      </left>
      <right style="thin">
        <color rgb="00C5CED8"/>
      </right>
      <top style="thin">
        <color rgb="00C5CED8"/>
      </top>
      <bottom style="thin">
        <color rgb="00C5CED8"/>
      </bottom>
    </border>
    <border>
      <left style="thin">
        <color rgb="00D4A843"/>
      </left>
      <right style="thin">
        <color rgb="00D4A843"/>
      </right>
      <top style="thin">
        <color rgb="00D4A843"/>
      </top>
      <bottom style="thin">
        <color rgb="00D4A843"/>
      </bottom>
    </border>
    <border>
      <left style="thin">
        <color rgb="00E8C58A"/>
      </left>
      <right style="thin">
        <color rgb="00E8C58A"/>
      </right>
      <top style="thin">
        <color rgb="00E8C58A"/>
      </top>
      <bottom style="thin">
        <color rgb="00E8C58A"/>
      </bottom>
    </border>
    <border>
      <left style="thin">
        <color rgb="00C9A825"/>
      </left>
      <right style="thin">
        <color rgb="00C9A825"/>
      </right>
      <top style="thin">
        <color rgb="00C9A825"/>
      </top>
      <bottom style="thin">
        <color rgb="00C9A825"/>
      </bottom>
    </border>
    <border>
      <left/>
      <right/>
      <top style="thin">
        <color rgb="00C9A825"/>
      </top>
      <bottom/>
      <diagonal/>
    </border>
    <border>
      <left style="thin">
        <color rgb="00C9A825"/>
      </left>
      <right/>
      <top/>
      <bottom/>
      <diagonal/>
    </border>
    <border>
      <left/>
      <right style="thin">
        <color rgb="00C9A825"/>
      </right>
      <top style="thin">
        <color rgb="00C9A825"/>
      </top>
      <bottom/>
      <diagonal/>
    </border>
    <border>
      <left/>
      <right style="thin">
        <color rgb="00C9A825"/>
      </right>
      <top/>
      <bottom/>
      <diagonal/>
    </border>
    <border>
      <left style="thin">
        <color rgb="00C9A825"/>
      </left>
      <right/>
      <top/>
      <bottom style="thin">
        <color rgb="00C9A825"/>
      </bottom>
      <diagonal/>
    </border>
    <border>
      <left/>
      <right/>
      <top/>
      <bottom style="thin">
        <color rgb="00C9A825"/>
      </bottom>
      <diagonal/>
    </border>
    <border>
      <left/>
      <right style="thin">
        <color rgb="00C9A825"/>
      </right>
      <top/>
      <bottom style="thin">
        <color rgb="00C9A825"/>
      </bottom>
      <diagonal/>
    </border>
  </borders>
  <cellStyleXfs count="1">
    <xf numFmtId="0" fontId="0" fillId="0" borderId="0"/>
  </cellStyleXfs>
  <cellXfs count="61">
    <xf numFmtId="0" fontId="0" fillId="0" borderId="0" pivotButton="0" quotePrefix="0" xfId="0"/>
    <xf numFmtId="0" fontId="7" fillId="0" borderId="0" pivotButton="0" quotePrefix="0" xfId="0"/>
    <xf numFmtId="0" fontId="8" fillId="0" borderId="0" pivotButton="0" quotePrefix="0" xfId="0"/>
    <xf numFmtId="0" fontId="3" fillId="0" borderId="0" applyAlignment="1" pivotButton="0" quotePrefix="0" xfId="0">
      <alignment horizontal="left" vertical="top" wrapText="1"/>
    </xf>
    <xf numFmtId="0" fontId="9" fillId="2" borderId="0" applyAlignment="1" pivotButton="0" quotePrefix="0" xfId="0">
      <alignment horizontal="left" vertical="center"/>
    </xf>
    <xf numFmtId="0" fontId="0" fillId="2" borderId="0" pivotButton="0" quotePrefix="0" xfId="0"/>
    <xf numFmtId="0" fontId="10" fillId="4" borderId="0" applyAlignment="1" pivotButton="0" quotePrefix="0" xfId="0">
      <alignment horizontal="left" vertical="center"/>
    </xf>
    <xf numFmtId="0" fontId="0" fillId="4" borderId="0" pivotButton="0" quotePrefix="0" xfId="0"/>
    <xf numFmtId="0" fontId="2" fillId="0" borderId="0" applyAlignment="1" pivotButton="0" quotePrefix="0" xfId="0">
      <alignment horizontal="left" vertical="center" indent="1"/>
    </xf>
    <xf numFmtId="0" fontId="11" fillId="5" borderId="2" applyAlignment="1" pivotButton="0" quotePrefix="0" xfId="0">
      <alignment horizontal="center" vertical="center"/>
    </xf>
    <xf numFmtId="0" fontId="3" fillId="0" borderId="0" pivotButton="0" quotePrefix="0" xfId="0"/>
    <xf numFmtId="164" fontId="11" fillId="5" borderId="2" applyAlignment="1" pivotButton="0" quotePrefix="0" xfId="0">
      <alignment horizontal="center" vertical="center"/>
    </xf>
    <xf numFmtId="2" fontId="11" fillId="5" borderId="2" applyAlignment="1" pivotButton="0" quotePrefix="0" xfId="0">
      <alignment horizontal="center" vertical="center"/>
    </xf>
    <xf numFmtId="0" fontId="11" fillId="6" borderId="1" applyAlignment="1" pivotButton="0" quotePrefix="0" xfId="0">
      <alignment horizontal="left" vertical="center"/>
    </xf>
    <xf numFmtId="164" fontId="5" fillId="6" borderId="1" applyAlignment="1" pivotButton="0" quotePrefix="0" xfId="0">
      <alignment horizontal="right" vertical="center"/>
    </xf>
    <xf numFmtId="0" fontId="3" fillId="6" borderId="1" pivotButton="0" quotePrefix="0" xfId="0"/>
    <xf numFmtId="0" fontId="4" fillId="8" borderId="1" applyAlignment="1" pivotButton="0" quotePrefix="0" xfId="0">
      <alignment horizontal="left" vertical="center"/>
    </xf>
    <xf numFmtId="164" fontId="13" fillId="8" borderId="1" applyAlignment="1" pivotButton="0" quotePrefix="0" xfId="0">
      <alignment horizontal="right" vertical="center"/>
    </xf>
    <xf numFmtId="0" fontId="3" fillId="8" borderId="1" pivotButton="0" quotePrefix="0" xfId="0"/>
    <xf numFmtId="0" fontId="6" fillId="0" borderId="0" pivotButton="0" quotePrefix="0" xfId="0"/>
    <xf numFmtId="0" fontId="2" fillId="9" borderId="3" applyAlignment="1" pivotButton="0" quotePrefix="0" xfId="0">
      <alignment horizontal="left" vertical="center"/>
    </xf>
    <xf numFmtId="164" fontId="14" fillId="9" borderId="3" applyAlignment="1" pivotButton="0" quotePrefix="0" xfId="0">
      <alignment horizontal="right" vertical="center"/>
    </xf>
    <xf numFmtId="165" fontId="5" fillId="6" borderId="1" applyAlignment="1" pivotButton="0" quotePrefix="0" xfId="0">
      <alignment horizontal="right" vertical="center"/>
    </xf>
    <xf numFmtId="0" fontId="15" fillId="10" borderId="4" applyAlignment="1" pivotButton="0" quotePrefix="0" xfId="0">
      <alignment horizontal="left" vertical="top" wrapText="1"/>
    </xf>
    <xf numFmtId="0" fontId="0" fillId="10" borderId="4" pivotButton="0" quotePrefix="0" xfId="0"/>
    <xf numFmtId="0" fontId="12" fillId="7" borderId="0" pivotButton="0" quotePrefix="0" xfId="0"/>
    <xf numFmtId="0" fontId="0" fillId="7" borderId="0" pivotButton="0" quotePrefix="0" xfId="0"/>
    <xf numFmtId="0" fontId="12" fillId="7" borderId="1" pivotButton="0" quotePrefix="0" xfId="0"/>
    <xf numFmtId="166" fontId="12" fillId="7" borderId="1" pivotButton="0" quotePrefix="0" xfId="0"/>
    <xf numFmtId="0" fontId="1" fillId="2" borderId="0" applyAlignment="1" pivotButton="0" quotePrefix="0" xfId="0">
      <alignment horizontal="center" vertical="center"/>
    </xf>
    <xf numFmtId="0" fontId="1" fillId="2" borderId="1" applyAlignment="1" pivotButton="0" quotePrefix="0" xfId="0">
      <alignment horizontal="center" vertical="center"/>
    </xf>
    <xf numFmtId="3" fontId="2" fillId="0" borderId="1" pivotButton="0" quotePrefix="0" xfId="0"/>
    <xf numFmtId="167" fontId="2" fillId="0" borderId="1" pivotButton="0" quotePrefix="0" xfId="0"/>
    <xf numFmtId="3" fontId="2" fillId="3" borderId="1" pivotButton="0" quotePrefix="0" xfId="0"/>
    <xf numFmtId="167" fontId="2" fillId="3" borderId="1" pivotButton="0" quotePrefix="0" xfId="0"/>
    <xf numFmtId="0" fontId="4" fillId="0" borderId="0" pivotButton="0" quotePrefix="0" xfId="0"/>
    <xf numFmtId="0" fontId="2" fillId="0" borderId="1" applyAlignment="1" pivotButton="0" quotePrefix="0" xfId="0">
      <alignment horizontal="left" vertical="center"/>
    </xf>
    <xf numFmtId="168" fontId="2" fillId="0" borderId="1" applyAlignment="1" pivotButton="0" quotePrefix="0" xfId="0">
      <alignment horizontal="right" vertical="center"/>
    </xf>
    <xf numFmtId="0" fontId="2" fillId="3" borderId="1" applyAlignment="1" pivotButton="0" quotePrefix="0" xfId="0">
      <alignment horizontal="left" vertical="center"/>
    </xf>
    <xf numFmtId="168" fontId="2" fillId="3" borderId="1" applyAlignment="1" pivotButton="0" quotePrefix="0" xfId="0">
      <alignment horizontal="right" vertical="center"/>
    </xf>
    <xf numFmtId="0" fontId="5" fillId="0" borderId="0" pivotButton="0" quotePrefix="0" xfId="0"/>
    <xf numFmtId="0" fontId="16" fillId="11" borderId="0" applyAlignment="1" pivotButton="0" quotePrefix="0" xfId="0">
      <alignment horizontal="left" vertical="center"/>
    </xf>
    <xf numFmtId="0" fontId="17" fillId="12" borderId="0" applyAlignment="1" pivotButton="0" quotePrefix="0" xfId="0">
      <alignment horizontal="left" vertical="top" wrapText="1"/>
    </xf>
    <xf numFmtId="0" fontId="0" fillId="12" borderId="0" pivotButton="0" quotePrefix="0" xfId="0"/>
    <xf numFmtId="164" fontId="11" fillId="5" borderId="2" applyAlignment="1" pivotButton="0" quotePrefix="0" xfId="0">
      <alignment horizontal="center" vertical="center"/>
    </xf>
    <xf numFmtId="164" fontId="5" fillId="6" borderId="1" applyAlignment="1" pivotButton="0" quotePrefix="0" xfId="0">
      <alignment horizontal="right" vertical="center"/>
    </xf>
    <xf numFmtId="164" fontId="13" fillId="8" borderId="1" applyAlignment="1" pivotButton="0" quotePrefix="0" xfId="0">
      <alignment horizontal="right" vertical="center"/>
    </xf>
    <xf numFmtId="164" fontId="14" fillId="9" borderId="3" applyAlignment="1" pivotButton="0" quotePrefix="0" xfId="0">
      <alignment horizontal="right" vertical="center"/>
    </xf>
    <xf numFmtId="165" fontId="5" fillId="6" borderId="1" applyAlignment="1" pivotButton="0" quotePrefix="0" xfId="0">
      <alignment horizontal="right" vertical="center"/>
    </xf>
    <xf numFmtId="0" fontId="0" fillId="0" borderId="5" pivotButton="0" quotePrefix="0" xfId="0"/>
    <xf numFmtId="0" fontId="0" fillId="0" borderId="7" pivotButton="0" quotePrefix="0" xfId="0"/>
    <xf numFmtId="0" fontId="0" fillId="0" borderId="6" pivotButton="0" quotePrefix="0" xfId="0"/>
    <xf numFmtId="0" fontId="0" fillId="0" borderId="8" pivotButton="0" quotePrefix="0" xfId="0"/>
    <xf numFmtId="0" fontId="0" fillId="0" borderId="9" pivotButton="0" quotePrefix="0" xfId="0"/>
    <xf numFmtId="0" fontId="0" fillId="0" borderId="10" pivotButton="0" quotePrefix="0" xfId="0"/>
    <xf numFmtId="0" fontId="0" fillId="0" borderId="11" pivotButton="0" quotePrefix="0" xfId="0"/>
    <xf numFmtId="166" fontId="12" fillId="7" borderId="1" pivotButton="0" quotePrefix="0" xfId="0"/>
    <xf numFmtId="167" fontId="2" fillId="0" borderId="1" pivotButton="0" quotePrefix="0" xfId="0"/>
    <xf numFmtId="167" fontId="2" fillId="3" borderId="1" pivotButton="0" quotePrefix="0" xfId="0"/>
    <xf numFmtId="168" fontId="2" fillId="0" borderId="1" applyAlignment="1" pivotButton="0" quotePrefix="0" xfId="0">
      <alignment horizontal="right" vertical="center"/>
    </xf>
    <xf numFmtId="168" fontId="2" fillId="3" borderId="1" applyAlignment="1" pivotButton="0" quotePrefix="0" xfId="0">
      <alignment horizontal="righ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7"/>
  <sheetViews>
    <sheetView workbookViewId="0">
      <selection activeCell="A1" sqref="A1"/>
    </sheetView>
  </sheetViews>
  <sheetFormatPr baseColWidth="8" defaultRowHeight="15"/>
  <cols>
    <col width="90" customWidth="1" min="1" max="1"/>
  </cols>
  <sheetData>
    <row r="1" ht="36" customHeight="1">
      <c r="A1" s="41" t="inlineStr">
        <is>
          <t>HAFTUNGSAUSSCHLUSS</t>
        </is>
      </c>
    </row>
    <row r="2" ht="130" customHeight="1">
      <c r="A2" s="42" t="inlineStr">
        <is>
          <t>Dieses Tool dient ausschliesslich zu Informations- und Bildungszwecken. Die Kostenschätzungen basieren auf statistischen Regressionsmodellen und empirischen Daten gemäss der Studie «From Tariff to Award». Die Ergebnisse sind Näherungswerte und können erheblich von den tatsächlich zugesprochenen Prozesskosten abweichen.
Der Autor übernimmt keinerlei Haftung für die Richtigkeit, Vollständigkeit, Aktualität oder Zuverlässigkeit der mit diesem Tool generierten Schätzungen. Die Nutzung dieses Tools stellt keine Rechtsberatung dar. Es werden keinerlei Gewährleistungen abgegeben. Für fallspezifische Kosteneinschätzungen ist eine unabhängige fachkundige Beratung einzuholen.</t>
        </is>
      </c>
    </row>
    <row r="3" ht="20" customHeight="1">
      <c r="A3" s="43" t="n"/>
    </row>
    <row r="4" ht="36" customHeight="1">
      <c r="A4" s="41" t="inlineStr">
        <is>
          <t>DISCLAIMER</t>
        </is>
      </c>
    </row>
    <row r="5" ht="130" customHeight="1">
      <c r="A5" s="42" t="inlineStr">
        <is>
          <t>This tool is provided for informational and educational purposes only. The cost estimates are based on statistical regression models and empirical data from the study «From Tariff to Award». The results are approximations and may differ significantly from actual litigation costs awarded by the court.
The author assumes no liability for the accuracy, completeness, timeliness, or reliability of the estimates generated by this tool. Use of this tool does not constitute legal advice. No warranties of any kind are given. For case-specific cost assessments, independent professional advice should be sought.</t>
        </is>
      </c>
    </row>
    <row r="6" ht="20" customHeight="1">
      <c r="A6" s="43" t="n"/>
    </row>
    <row r="7" ht="20" customHeight="1">
      <c r="A7" s="43" t="n"/>
    </row>
  </sheetData>
  <pageMargins left="0.75" right="0.75" top="1" bottom="1" header="0.5" footer="0.5"/>
</worksheet>
</file>

<file path=xl/worksheets/sheet2.xml><?xml version="1.0" encoding="utf-8"?>
<worksheet xmlns="http://schemas.openxmlformats.org/spreadsheetml/2006/main">
  <sheetPr>
    <tabColor rgb="00BF8F00"/>
    <outlinePr summaryBelow="1" summaryRight="1"/>
    <pageSetUpPr/>
  </sheetPr>
  <dimension ref="A2:C48"/>
  <sheetViews>
    <sheetView showGridLines="0" workbookViewId="0">
      <selection activeCell="A1" sqref="A1"/>
    </sheetView>
  </sheetViews>
  <sheetFormatPr baseColWidth="8" defaultRowHeight="15"/>
  <cols>
    <col width="42" customWidth="1" min="1" max="1"/>
    <col width="24" customWidth="1" min="2" max="2"/>
    <col width="36" customWidth="1" min="3" max="3"/>
  </cols>
  <sheetData>
    <row r="1" ht="8" customHeight="1"/>
    <row r="2" ht="30" customHeight="1">
      <c r="A2" s="1" t="inlineStr">
        <is>
          <t>Prozesskostenrechner</t>
        </is>
      </c>
    </row>
    <row r="3" ht="18" customHeight="1">
      <c r="A3" s="2" t="inlineStr">
        <is>
          <t>Ordentliche Verfahren vor den Handelsgerichten Zürich und Aargau — Modell 6</t>
        </is>
      </c>
    </row>
    <row r="4" ht="36" customHeight="1">
      <c r="A4" s="3" t="inlineStr">
        <is>
          <t>Bitte füllen Sie die gelb markierten Felder aus. Die Ergebnisse werden automatisch berechnet. Das Tool schätzt Gerichtskosten (vom Gericht festgesetzt) und Parteientschädigung (Anwaltskostenersatz an die obsiegende Partei) auf Basis von über 900 Urteilen.</t>
        </is>
      </c>
    </row>
    <row r="5" ht="26" customHeight="1">
      <c r="A5" s="4" t="inlineStr">
        <is>
          <t xml:space="preserve">   EINGABE</t>
        </is>
      </c>
    </row>
    <row r="6" ht="18" customHeight="1">
      <c r="A6" s="6" t="inlineStr">
        <is>
          <t xml:space="preserve">  Fall</t>
        </is>
      </c>
      <c r="B6" s="7" t="n"/>
      <c r="C6" s="7" t="n"/>
    </row>
    <row r="7" ht="24" customHeight="1">
      <c r="A7" s="8" t="inlineStr">
        <is>
          <t>Kanton</t>
        </is>
      </c>
      <c r="B7" s="9" t="inlineStr">
        <is>
          <t>Zürich</t>
        </is>
      </c>
      <c r="C7" s="10" t="inlineStr">
        <is>
          <t>Standort des zuständigen Handelsgerichts</t>
        </is>
      </c>
    </row>
    <row r="8" ht="24" customHeight="1">
      <c r="A8" s="8" t="inlineStr">
        <is>
          <t>Streitwert (CHF)</t>
        </is>
      </c>
      <c r="B8" s="44" t="n">
        <v>500000</v>
      </c>
      <c r="C8" s="10" t="inlineStr">
        <is>
          <t>Gesamtwert aller Rechtsbegehren</t>
        </is>
      </c>
    </row>
    <row r="9" ht="24" customHeight="1">
      <c r="A9" s="8" t="inlineStr">
        <is>
          <t>Rechtsgebiet</t>
        </is>
      </c>
      <c r="B9" s="9" t="inlineStr">
        <is>
          <t>Forderung Dienstleistungen</t>
        </is>
      </c>
      <c r="C9" s="10" t="inlineStr">
        <is>
          <t>Hauptkategorie gemäss Urteilskopf</t>
        </is>
      </c>
    </row>
    <row r="10" ht="24" customHeight="1">
      <c r="A10" s="8" t="inlineStr">
        <is>
          <t>Kläger mit Sitz in der Schweiz</t>
        </is>
      </c>
      <c r="B10" s="9" t="inlineStr">
        <is>
          <t>Ja</t>
        </is>
      </c>
      <c r="C10" s="10" t="inlineStr">
        <is>
          <t>Sitz oder Wohnsitz in der Schweiz?</t>
        </is>
      </c>
    </row>
    <row r="11" ht="24" customHeight="1">
      <c r="A11" s="8" t="inlineStr">
        <is>
          <t>Beklagter mit Sitz in der Schweiz</t>
        </is>
      </c>
      <c r="B11" s="9" t="inlineStr">
        <is>
          <t>Ja</t>
        </is>
      </c>
      <c r="C11" s="10" t="inlineStr">
        <is>
          <t>Sitz oder Wohnsitz in der Schweiz?</t>
        </is>
      </c>
    </row>
    <row r="12" ht="24" customHeight="1">
      <c r="A12" s="8" t="inlineStr">
        <is>
          <t>Anzahl Kläger</t>
        </is>
      </c>
      <c r="B12" s="9" t="n">
        <v>1</v>
      </c>
      <c r="C12" s="10" t="inlineStr">
        <is>
          <t>inkl. allfälliger Streitgenossen</t>
        </is>
      </c>
    </row>
    <row r="13" ht="24" customHeight="1">
      <c r="A13" s="8" t="inlineStr">
        <is>
          <t>Anzahl Beklagte</t>
        </is>
      </c>
      <c r="B13" s="9" t="n">
        <v>1</v>
      </c>
      <c r="C13" s="10" t="inlineStr">
        <is>
          <t>inkl. allfälliger Streitgenossen</t>
        </is>
      </c>
    </row>
    <row r="14" ht="18" customHeight="1">
      <c r="A14" s="6" t="inlineStr">
        <is>
          <t xml:space="preserve">  Verfahrensgang (erwartete oder eingetretene Prozessschritte)</t>
        </is>
      </c>
      <c r="B14" s="7" t="n"/>
      <c r="C14" s="7" t="n"/>
    </row>
    <row r="15" ht="24" customHeight="1">
      <c r="A15" s="8" t="inlineStr">
        <is>
          <t>Klagantwort eingereicht</t>
        </is>
      </c>
      <c r="B15" s="9" t="inlineStr">
        <is>
          <t>Ja</t>
        </is>
      </c>
      <c r="C15" s="10" t="inlineStr">
        <is>
          <t>Hat der Beklagte eine Klagantwort eingereicht?</t>
        </is>
      </c>
    </row>
    <row r="16" ht="24" customHeight="1">
      <c r="A16" s="8" t="inlineStr">
        <is>
          <t>Zweiter Schriftenwechsel</t>
        </is>
      </c>
      <c r="B16" s="9" t="inlineStr">
        <is>
          <t>Nein</t>
        </is>
      </c>
      <c r="C16" s="10" t="inlineStr">
        <is>
          <t>Replik und Duplik angeordnet?</t>
        </is>
      </c>
    </row>
    <row r="17" ht="24" customHeight="1">
      <c r="A17" s="8" t="inlineStr">
        <is>
          <t>Widerklage erhoben</t>
        </is>
      </c>
      <c r="B17" s="9" t="inlineStr">
        <is>
          <t>Nein</t>
        </is>
      </c>
      <c r="C17" s="10" t="inlineStr">
        <is>
          <t>Hat der Beklagte eine Widerklage erhoben?</t>
        </is>
      </c>
    </row>
    <row r="18" ht="24" customHeight="1">
      <c r="A18" s="8" t="inlineStr">
        <is>
          <t>Widerklage mit 2. Schriftenwechsel</t>
        </is>
      </c>
      <c r="B18" s="9" t="inlineStr">
        <is>
          <t>Nein</t>
        </is>
      </c>
      <c r="C18" s="10" t="inlineStr">
        <is>
          <t>Zweiter Schriftenwechsel zur Widerklage?</t>
        </is>
      </c>
    </row>
    <row r="19" ht="24" customHeight="1">
      <c r="A19" s="8" t="inlineStr">
        <is>
          <t>Zusätzliche Eingaben</t>
        </is>
      </c>
      <c r="B19" s="9" t="inlineStr">
        <is>
          <t>Nein</t>
        </is>
      </c>
      <c r="C19" s="10" t="inlineStr">
        <is>
          <t>Weitere Eingaben über die Schriftenw. hinaus?</t>
        </is>
      </c>
    </row>
    <row r="20" ht="24" customHeight="1">
      <c r="A20" s="8" t="inlineStr">
        <is>
          <t>Vergleichsverhandlung</t>
        </is>
      </c>
      <c r="B20" s="9" t="inlineStr">
        <is>
          <t>Nein</t>
        </is>
      </c>
      <c r="C20" s="10" t="inlineStr">
        <is>
          <t>Wurde eine Vergleichsverhandlung durchgeführt?</t>
        </is>
      </c>
    </row>
    <row r="21" ht="24" customHeight="1">
      <c r="A21" s="8" t="inlineStr">
        <is>
          <t>Gutachten</t>
        </is>
      </c>
      <c r="B21" s="9" t="inlineStr">
        <is>
          <t>Nein</t>
        </is>
      </c>
      <c r="C21" s="10" t="inlineStr">
        <is>
          <t>Wurde ein Sachverständigengutachten eingeholt?</t>
        </is>
      </c>
    </row>
    <row r="22" ht="18" customHeight="1">
      <c r="A22" s="6" t="inlineStr">
        <is>
          <t xml:space="preserve">  Kostenverteilung</t>
        </is>
      </c>
      <c r="B22" s="7" t="n"/>
      <c r="C22" s="7" t="n"/>
    </row>
    <row r="23" ht="24" customHeight="1">
      <c r="A23" s="8" t="inlineStr">
        <is>
          <t>Unterliegensquote Kläger (0–1)</t>
        </is>
      </c>
      <c r="B23" s="12" t="n">
        <v>0.5</v>
      </c>
      <c r="C23" s="10" t="inlineStr">
        <is>
          <t>0 = Kl. obsiegt, 1 = Kl. unterliegt (beeinflusst nur PE)</t>
        </is>
      </c>
    </row>
    <row r="24" ht="10" customHeight="1"/>
    <row r="25" ht="26" customHeight="1">
      <c r="A25" s="4" t="inlineStr">
        <is>
          <t xml:space="preserve">   ERGEBNISSE</t>
        </is>
      </c>
    </row>
    <row r="26" ht="24" customHeight="1">
      <c r="A26" s="13" t="inlineStr">
        <is>
          <t>Gerichtskosten gemäss Tarif</t>
        </is>
      </c>
      <c r="B26" s="45">
        <f>IF(B7="Zürich",MAX(150,INDEX(Tarif!C$3:C$10,MATCH(B8,Tarif!A$3:A$10,1))+(B8-INDEX(Tarif!A$3:A$10,MATCH(B8,Tarif!A$3:A$10,1)))*INDEX(Tarif!D$3:D$10,MATCH(B8,Tarif!A$3:A$10,1))),INDEX(Tarif!C$19:C$28,MATCH(B8,Tarif!A$19:A$28,1))+B8*INDEX(Tarif!D$19:D$28,MATCH(B8,Tarif!A$19:A$28,1)))</f>
        <v/>
      </c>
      <c r="C26" s="15" t="inlineStr">
        <is>
          <t>Gesetzlicher Ausgangswert (GebV OG ZH / GebT AG)</t>
        </is>
      </c>
    </row>
    <row r="27" ht="24" customHeight="1">
      <c r="A27" s="13" t="inlineStr">
        <is>
          <t>Parteientschädigung gemäss Tarif</t>
        </is>
      </c>
      <c r="B27" s="45">
        <f>IF(B7="Zürich",MAX(100,INDEX(Tarif!H$3:H$14,MATCH(B8,Tarif!F$3:F$14,1))+(B8-INDEX(Tarif!F$3:F$14,MATCH(B8,Tarif!F$3:F$14,1)))*INDEX(Tarif!I$3:I$14,MATCH(B8,Tarif!F$3:F$14,1))),INDEX(Tarif!H$19:H$30,MATCH(B8,Tarif!F$19:F$30,1))+B8*INDEX(Tarif!I$19:I$30,MATCH(B8,Tarif!F$19:F$30,1)))</f>
        <v/>
      </c>
      <c r="C27" s="15" t="inlineStr">
        <is>
          <t>Gesetzlicher Ausgangswert (AnwGebV ZH / AnwT AG)</t>
        </is>
      </c>
    </row>
    <row r="28" ht="6" customHeight="1"/>
    <row r="29" ht="24" customHeight="1">
      <c r="A29" s="13" t="inlineStr">
        <is>
          <t>Geschätzte Gerichtskosten</t>
        </is>
      </c>
      <c r="B29" s="45">
        <f>B26*EXP(B47)</f>
        <v/>
      </c>
      <c r="C29" s="15" t="inlineStr">
        <is>
          <t>Modellschätzung basierend auf 976 Urteilen</t>
        </is>
      </c>
    </row>
    <row r="30" ht="24" customHeight="1">
      <c r="A30" s="13" t="inlineStr">
        <is>
          <t>Geschätzte Parteientschädigung</t>
        </is>
      </c>
      <c r="B30" s="45">
        <f>B27*EXP(B48)</f>
        <v/>
      </c>
      <c r="C30" s="15" t="inlineStr">
        <is>
          <t>Modellschätzung basierend auf 898 Urteilen</t>
        </is>
      </c>
    </row>
    <row r="31" ht="4" customHeight="1"/>
    <row r="32" ht="30" customHeight="1">
      <c r="A32" s="16" t="inlineStr">
        <is>
          <t>GESCHÄTZTE GESAMTKOSTEN</t>
        </is>
      </c>
      <c r="B32" s="46">
        <f>B29+B30</f>
        <v/>
      </c>
      <c r="C32" s="18" t="inlineStr">
        <is>
          <t>Summe GK + PE (ohne eigene Anwaltskosten)</t>
        </is>
      </c>
    </row>
    <row r="33" ht="16" customHeight="1">
      <c r="A33" s="19" t="inlineStr">
        <is>
          <t>Bandbreite: In 50% der Fälle liegen die tatsächlichen Kosten innerhalb dieses Bereichs.</t>
        </is>
      </c>
    </row>
    <row r="34" ht="26" customHeight="1">
      <c r="A34" s="20" t="inlineStr">
        <is>
          <t>Bandbreite Gerichtskosten (±21%)</t>
        </is>
      </c>
      <c r="B34" s="47">
        <f>B29*(1-0.21)</f>
        <v/>
      </c>
      <c r="C34" s="47">
        <f>B29*(1+0.21)</f>
        <v/>
      </c>
    </row>
    <row r="35" ht="26" customHeight="1">
      <c r="A35" s="20" t="inlineStr">
        <is>
          <t>Bandbreite Parteientschädigung (±25.8%)</t>
        </is>
      </c>
      <c r="B35" s="47">
        <f>B30*(1-0.258)</f>
        <v/>
      </c>
      <c r="C35" s="47">
        <f>B30*(1+0.258)</f>
        <v/>
      </c>
    </row>
    <row r="36" ht="6" customHeight="1"/>
    <row r="37" ht="24" customHeight="1">
      <c r="A37" s="13" t="inlineStr">
        <is>
          <t>Abweichung vom Tarif — Gerichtskosten</t>
        </is>
      </c>
      <c r="B37" s="48">
        <f>(B29-B26)/B26</f>
        <v/>
      </c>
      <c r="C37" s="15" t="inlineStr">
        <is>
          <t>positiv = über Tarif, negativ = unter Tarif</t>
        </is>
      </c>
    </row>
    <row r="38" ht="24" customHeight="1">
      <c r="A38" s="13" t="inlineStr">
        <is>
          <t>Abweichung vom Tarif — Parteientschädigung</t>
        </is>
      </c>
      <c r="B38" s="48">
        <f>(B30-B27)/B27</f>
        <v/>
      </c>
      <c r="C38" s="15" t="inlineStr">
        <is>
          <t>positiv = über Tarif, negativ = unter Tarif</t>
        </is>
      </c>
    </row>
    <row r="39" ht="10" customHeight="1"/>
    <row r="40" ht="18" customHeight="1">
      <c r="A40" s="23" t="inlineStr">
        <is>
          <t>HAFTUNGSAUSSCHLUSS: Dieses Tool dient ausschliesslich zu Informations- und Bildungszwecken. Die Kostenschätzungen basieren auf statistischen Regressionsmodellen und empirischen Daten gemäss der Studie «From Tariff to Award». Die Ergebnisse sind Näherungswerte und können erheblich von den tatsächlich zugesprochenen Prozesskosten abweichen.
Der Autor übernimmt keinerlei Haftung für die Richtigkeit, Vollständigkeit, Aktualität oder Zuverlässigkeit der mit diesem Tool generierten Schätzungen. Die Nutzung dieses Tools stellt keine Rechtsberatung dar. Es werden keinerlei Gewährleistungen abgegeben. Für fallspezifische Kosteneinschätzungen ist eine unabhängige fachkundige Beratung einzuholen.</t>
        </is>
      </c>
      <c r="B40" s="49" t="n"/>
      <c r="C40" s="50" t="n"/>
    </row>
    <row r="41" ht="18" customHeight="1">
      <c r="A41" s="51" t="n"/>
      <c r="C41" s="52" t="n"/>
    </row>
    <row r="42" ht="18" customHeight="1">
      <c r="A42" s="51" t="n"/>
      <c r="C42" s="52" t="n"/>
    </row>
    <row r="43" ht="18" customHeight="1">
      <c r="A43" s="51" t="n"/>
      <c r="C43" s="52" t="n"/>
    </row>
    <row r="44" ht="18" customHeight="1">
      <c r="A44" s="53" t="n"/>
      <c r="B44" s="54" t="n"/>
      <c r="C44" s="55" t="n"/>
    </row>
    <row r="45" ht="16" customHeight="1">
      <c r="A45" s="19" t="inlineStr">
        <is>
          <t>Grundlage: «From Tariff to Award» — Modell 6 (Year FE + Judge FE). Medianer abs. Prognosefehler: GK 21%, PE 25.8%.</t>
        </is>
      </c>
    </row>
    <row r="46" ht="16" customHeight="1">
      <c r="A46" s="25" t="inlineStr">
        <is>
          <t>HILFSBERECHNUNGEN</t>
        </is>
      </c>
      <c r="B46" s="26" t="n"/>
      <c r="C46" s="26" t="n"/>
    </row>
    <row r="47">
      <c r="A47" s="27" t="inlineStr">
        <is>
          <t>ln(GK / Grundtarif)</t>
        </is>
      </c>
      <c r="B47" s="56">
        <f>Koeffizienten!B3+LN(B26)*Koeffizienten!B4+IF(B7="Aargau",1,0)*Koeffizienten!B5+IF(B7="Aargau",1,0)*LN(B26)*Koeffizienten!B6+INDEX(Koeffizienten!B$31:B$39,MATCH(B9,Koeffizienten!A$31:A$39,0))+IF(B10="Ja",1,0)*Koeffizienten!B9+IF(B11="Ja",1,0)*Koeffizienten!B10+LN(MAX(1,B12))*Koeffizienten!B7+LN(MAX(1,B13))*Koeffizienten!B8+IF(B15="Ja",1,0)*Koeffizienten!B19+IF(B16="Ja",1,0)*Koeffizienten!B20+IF(B17="Ja",1,0)*Koeffizienten!B21+IF(B18="Ja",1,0)*Koeffizienten!B22+IF(B19="Ja",1,0)*Koeffizienten!B23+IF(B20="Ja",1,0)*Koeffizienten!B24+IF(B21="Ja",1,0)*Koeffizienten!B25</f>
        <v/>
      </c>
      <c r="C47" s="26" t="n"/>
    </row>
    <row r="48">
      <c r="A48" s="27" t="inlineStr">
        <is>
          <t>ln(PE / Grundtarif)</t>
        </is>
      </c>
      <c r="B48" s="56">
        <f>Koeffizienten!C3+LN(B27)*Koeffizienten!C4+IF(B7="Aargau",1,0)*Koeffizienten!C5+IF(B7="Aargau",1,0)*LN(B27)*Koeffizienten!C6+INDEX(Koeffizienten!C$31:C$39,MATCH(B9,Koeffizienten!A$31:A$39,0))+IF(B10="Ja",1,0)*Koeffizienten!C9+IF(B11="Ja",1,0)*Koeffizienten!C10+LN(MAX(1,B12))*Koeffizienten!C7+LN(MAX(1,B13))*Koeffizienten!C8+IF(B15="Ja",1,0)*Koeffizienten!C19+IF(B16="Ja",1,0)*Koeffizienten!C20+IF(B17="Ja",1,0)*Koeffizienten!C21+IF(B18="Ja",1,0)*Koeffizienten!C22+IF(B19="Ja",1,0)*Koeffizienten!C23+IF(B20="Ja",1,0)*Koeffizienten!C24+IF(B21="Ja",1,0)*Koeffizienten!C25+B23*Koeffizienten!C26</f>
        <v/>
      </c>
      <c r="C48" s="26" t="n"/>
    </row>
  </sheetData>
  <mergeCells count="8">
    <mergeCell ref="A25:C25"/>
    <mergeCell ref="A33:C33"/>
    <mergeCell ref="A5:C5"/>
    <mergeCell ref="A45:C45"/>
    <mergeCell ref="A40:C44"/>
    <mergeCell ref="A3:C3"/>
    <mergeCell ref="A4:C4"/>
    <mergeCell ref="A2:C2"/>
  </mergeCells>
  <dataValidations count="6">
    <dataValidation sqref="B7" showDropDown="0" showInputMessage="1" showErrorMessage="1" allowBlank="0" error="Bitte Zürich oder Aargau wählen." prompt="Kanton wählen" type="list">
      <formula1>"Zürich,Aargau"</formula1>
    </dataValidation>
    <dataValidation sqref="B9" showDropDown="0" showInputMessage="1" showErrorMessage="1" allowBlank="0" error="Bitte ein Rechtsgebiet aus der Liste auswählen." prompt="Rechtsgebiet wählen" type="list">
      <formula1>"Forderung Dienstleistungen,Forderung Bau,Forderung Handel,Forderung Finanz/Versicherung,Haftung Gesellschaftsorgane,UWG/URG,Immaterialgüterrecht,Gesellschaftsrecht,Übrige"</formula1>
    </dataValidation>
    <dataValidation sqref="B10 B11 B15 B16 B17 B18 B19 B20 B21" showDropDown="0" showInputMessage="1" showErrorMessage="1" allowBlank="0" error="Bitte Ja oder Nein auswählen." prompt="Ja oder Nein wählen" type="list">
      <formula1>"Ja,Nein"</formula1>
    </dataValidation>
    <dataValidation sqref="B12 B13" showDropDown="0" showInputMessage="1" showErrorMessage="1" allowBlank="0" error="Mindestens 1." prompt="Ganze Zahl eingeben (mindestens 1)" type="whole" operator="greaterThanOrEqual">
      <formula1>1</formula1>
    </dataValidation>
    <dataValidation sqref="B23" showDropDown="0" showInputMessage="1" showErrorMessage="1" allowBlank="0" error="Wert muss zwischen 0 und 1 liegen." prompt="0 = Kläger obsiegt vollständig, 1 = Kläger unterliegt vollständig" type="decimal" operator="between">
      <formula1>0</formula1>
      <formula2>1</formula2>
    </dataValidation>
    <dataValidation sqref="B8" showDropDown="0" showInputMessage="1" showErrorMessage="1" allowBlank="0" error="Bitte positiven Streitwert eingeben." prompt="Streitwert in CHF (ganze Zahl)" type="whole" operator="greaterThanOrEqual">
      <formula1>1</formula1>
    </dataValidation>
  </dataValidations>
  <pageMargins left="0.75" right="0.75" top="1" bottom="1" header="0.5" footer="0.5"/>
</worksheet>
</file>

<file path=xl/worksheets/sheet3.xml><?xml version="1.0" encoding="utf-8"?>
<worksheet xmlns="http://schemas.openxmlformats.org/spreadsheetml/2006/main">
  <sheetPr>
    <tabColor rgb="003574A7"/>
    <outlinePr summaryBelow="1" summaryRight="1"/>
    <pageSetUpPr/>
  </sheetPr>
  <dimension ref="A1:I33"/>
  <sheetViews>
    <sheetView showGridLines="0" workbookViewId="0">
      <selection activeCell="A1" sqref="A1"/>
    </sheetView>
  </sheetViews>
  <sheetFormatPr baseColWidth="8" defaultRowHeight="15"/>
  <cols>
    <col width="18" customWidth="1" min="1" max="1"/>
    <col width="18" customWidth="1" min="2" max="2"/>
    <col width="14" customWidth="1" min="3" max="3"/>
    <col width="10" customWidth="1" min="4" max="4"/>
    <col width="4" customWidth="1" min="5" max="5"/>
    <col width="18" customWidth="1" min="6" max="6"/>
    <col width="18" customWidth="1" min="7" max="7"/>
    <col width="14" customWidth="1" min="8" max="8"/>
    <col width="10" customWidth="1" min="9" max="9"/>
  </cols>
  <sheetData>
    <row r="1" ht="22" customHeight="1">
      <c r="A1" s="29" t="inlineStr">
        <is>
          <t>ZH Gerichtskosten (GebV OG ZH)</t>
        </is>
      </c>
      <c r="F1" s="29" t="inlineStr">
        <is>
          <t>ZH Parteientschädigung (AnwGebV ZH)</t>
        </is>
      </c>
    </row>
    <row r="2" ht="20" customHeight="1">
      <c r="A2" s="30" t="inlineStr">
        <is>
          <t>Untergrenze</t>
        </is>
      </c>
      <c r="B2" s="30" t="inlineStr">
        <is>
          <t>Obergrenze</t>
        </is>
      </c>
      <c r="C2" s="30" t="inlineStr">
        <is>
          <t>Basisbetrag</t>
        </is>
      </c>
      <c r="D2" s="30" t="inlineStr">
        <is>
          <t>Satz</t>
        </is>
      </c>
      <c r="F2" s="30" t="inlineStr">
        <is>
          <t>Untergrenze</t>
        </is>
      </c>
      <c r="G2" s="30" t="inlineStr">
        <is>
          <t>Obergrenze</t>
        </is>
      </c>
      <c r="H2" s="30" t="inlineStr">
        <is>
          <t>Basisbetrag</t>
        </is>
      </c>
      <c r="I2" s="30" t="inlineStr">
        <is>
          <t>Satz</t>
        </is>
      </c>
    </row>
    <row r="3" ht="18" customHeight="1">
      <c r="A3" s="31" t="n">
        <v>0</v>
      </c>
      <c r="B3" s="31" t="n">
        <v>1000</v>
      </c>
      <c r="C3" s="31" t="n">
        <v>0</v>
      </c>
      <c r="D3" s="57" t="n">
        <v>0.25</v>
      </c>
      <c r="F3" s="31" t="n">
        <v>0</v>
      </c>
      <c r="G3" s="31" t="n">
        <v>5000</v>
      </c>
      <c r="H3" s="31" t="n">
        <v>0</v>
      </c>
      <c r="I3" s="57" t="n">
        <v>0.25</v>
      </c>
    </row>
    <row r="4" ht="18" customHeight="1">
      <c r="A4" s="33" t="n">
        <v>1000</v>
      </c>
      <c r="B4" s="33" t="n">
        <v>5000</v>
      </c>
      <c r="C4" s="33" t="n">
        <v>250</v>
      </c>
      <c r="D4" s="58" t="n">
        <v>0.2</v>
      </c>
      <c r="F4" s="33" t="n">
        <v>5000</v>
      </c>
      <c r="G4" s="33" t="n">
        <v>10000</v>
      </c>
      <c r="H4" s="33" t="n">
        <v>1250</v>
      </c>
      <c r="I4" s="58" t="n">
        <v>0.23</v>
      </c>
    </row>
    <row r="5" ht="18" customHeight="1">
      <c r="A5" s="31" t="n">
        <v>5000</v>
      </c>
      <c r="B5" s="31" t="n">
        <v>20000</v>
      </c>
      <c r="C5" s="31" t="n">
        <v>1050</v>
      </c>
      <c r="D5" s="57" t="n">
        <v>0.14</v>
      </c>
      <c r="F5" s="31" t="n">
        <v>10000</v>
      </c>
      <c r="G5" s="31" t="n">
        <v>20000</v>
      </c>
      <c r="H5" s="31" t="n">
        <v>2400</v>
      </c>
      <c r="I5" s="57" t="n">
        <v>0.15</v>
      </c>
    </row>
    <row r="6" ht="18" customHeight="1">
      <c r="A6" s="33" t="n">
        <v>20000</v>
      </c>
      <c r="B6" s="33" t="n">
        <v>80000</v>
      </c>
      <c r="C6" s="33" t="n">
        <v>3150</v>
      </c>
      <c r="D6" s="58" t="n">
        <v>0.08</v>
      </c>
      <c r="F6" s="33" t="n">
        <v>20000</v>
      </c>
      <c r="G6" s="33" t="n">
        <v>40000</v>
      </c>
      <c r="H6" s="33" t="n">
        <v>3900</v>
      </c>
      <c r="I6" s="58" t="n">
        <v>0.11</v>
      </c>
    </row>
    <row r="7" ht="18" customHeight="1">
      <c r="A7" s="31" t="n">
        <v>80000</v>
      </c>
      <c r="B7" s="31" t="n">
        <v>300000</v>
      </c>
      <c r="C7" s="31" t="n">
        <v>7950</v>
      </c>
      <c r="D7" s="57" t="n">
        <v>0.04</v>
      </c>
      <c r="F7" s="31" t="n">
        <v>40000</v>
      </c>
      <c r="G7" s="31" t="n">
        <v>80000</v>
      </c>
      <c r="H7" s="31" t="n">
        <v>6100</v>
      </c>
      <c r="I7" s="57" t="n">
        <v>0.09</v>
      </c>
    </row>
    <row r="8" ht="18" customHeight="1">
      <c r="A8" s="33" t="n">
        <v>300000</v>
      </c>
      <c r="B8" s="33" t="n">
        <v>1000000</v>
      </c>
      <c r="C8" s="33" t="n">
        <v>16750</v>
      </c>
      <c r="D8" s="58" t="n">
        <v>0.02</v>
      </c>
      <c r="F8" s="33" t="n">
        <v>80000</v>
      </c>
      <c r="G8" s="33" t="n">
        <v>160000</v>
      </c>
      <c r="H8" s="33" t="n">
        <v>9700</v>
      </c>
      <c r="I8" s="58" t="n">
        <v>0.06</v>
      </c>
    </row>
    <row r="9" ht="18" customHeight="1">
      <c r="A9" s="31" t="n">
        <v>1000000</v>
      </c>
      <c r="B9" s="31" t="n">
        <v>10000000</v>
      </c>
      <c r="C9" s="31" t="n">
        <v>30750</v>
      </c>
      <c r="D9" s="57" t="n">
        <v>0.01</v>
      </c>
      <c r="F9" s="31" t="n">
        <v>160000</v>
      </c>
      <c r="G9" s="31" t="n">
        <v>300000</v>
      </c>
      <c r="H9" s="31" t="n">
        <v>14500</v>
      </c>
      <c r="I9" s="57" t="n">
        <v>0.035</v>
      </c>
    </row>
    <row r="10" ht="18" customHeight="1">
      <c r="A10" s="33" t="n">
        <v>10000000</v>
      </c>
      <c r="B10" s="33" t="n">
        <v>9999999999</v>
      </c>
      <c r="C10" s="33" t="n">
        <v>120750</v>
      </c>
      <c r="D10" s="58" t="n">
        <v>0.005</v>
      </c>
      <c r="F10" s="33" t="n">
        <v>300000</v>
      </c>
      <c r="G10" s="33" t="n">
        <v>600000</v>
      </c>
      <c r="H10" s="33" t="n">
        <v>19400</v>
      </c>
      <c r="I10" s="58" t="n">
        <v>0.02</v>
      </c>
    </row>
    <row r="11" ht="18" customHeight="1">
      <c r="F11" s="31" t="n">
        <v>600000</v>
      </c>
      <c r="G11" s="31" t="n">
        <v>1000000</v>
      </c>
      <c r="H11" s="31" t="n">
        <v>25400</v>
      </c>
      <c r="I11" s="57" t="n">
        <v>0.015</v>
      </c>
    </row>
    <row r="12" ht="18" customHeight="1">
      <c r="F12" s="33" t="n">
        <v>1000000</v>
      </c>
      <c r="G12" s="33" t="n">
        <v>4000000</v>
      </c>
      <c r="H12" s="33" t="n">
        <v>31400</v>
      </c>
      <c r="I12" s="58" t="n">
        <v>0.01</v>
      </c>
    </row>
    <row r="13" ht="18" customHeight="1">
      <c r="F13" s="31" t="n">
        <v>4000000</v>
      </c>
      <c r="G13" s="31" t="n">
        <v>10000000</v>
      </c>
      <c r="H13" s="31" t="n">
        <v>61400</v>
      </c>
      <c r="I13" s="57" t="n">
        <v>0.0075</v>
      </c>
    </row>
    <row r="14" ht="18" customHeight="1">
      <c r="F14" s="33" t="n">
        <v>10000000</v>
      </c>
      <c r="G14" s="33" t="n">
        <v>9999999999</v>
      </c>
      <c r="H14" s="33" t="n">
        <v>106400</v>
      </c>
      <c r="I14" s="58" t="n">
        <v>0.005</v>
      </c>
    </row>
    <row r="17" ht="22" customHeight="1">
      <c r="A17" s="29" t="inlineStr">
        <is>
          <t>AG Gerichtskosten (GebT AG)</t>
        </is>
      </c>
      <c r="F17" s="29" t="inlineStr">
        <is>
          <t>AG Parteientschädigung (AnwT AG)</t>
        </is>
      </c>
    </row>
    <row r="18" ht="20" customHeight="1">
      <c r="A18" s="30" t="inlineStr">
        <is>
          <t>Untergrenze</t>
        </is>
      </c>
      <c r="B18" s="30" t="inlineStr">
        <is>
          <t>Obergrenze</t>
        </is>
      </c>
      <c r="C18" s="30" t="inlineStr">
        <is>
          <t>Basisbetrag</t>
        </is>
      </c>
      <c r="D18" s="30" t="inlineStr">
        <is>
          <t>Satz</t>
        </is>
      </c>
      <c r="F18" s="30" t="inlineStr">
        <is>
          <t>Untergrenze</t>
        </is>
      </c>
      <c r="G18" s="30" t="inlineStr">
        <is>
          <t>Obergrenze</t>
        </is>
      </c>
      <c r="H18" s="30" t="inlineStr">
        <is>
          <t>Basisbetrag</t>
        </is>
      </c>
      <c r="I18" s="30" t="inlineStr">
        <is>
          <t>Satz</t>
        </is>
      </c>
    </row>
    <row r="19" ht="18" customHeight="1">
      <c r="A19" s="31" t="n">
        <v>0</v>
      </c>
      <c r="B19" s="31" t="n">
        <v>6500</v>
      </c>
      <c r="C19" s="31" t="n">
        <v>900</v>
      </c>
      <c r="D19" s="57" t="n">
        <v>0.11</v>
      </c>
      <c r="F19" s="31" t="n">
        <v>0</v>
      </c>
      <c r="G19" s="31" t="n">
        <v>6160</v>
      </c>
      <c r="H19" s="31" t="n">
        <v>1110</v>
      </c>
      <c r="I19" s="57" t="n">
        <v>0.22</v>
      </c>
    </row>
    <row r="20" ht="18" customHeight="1">
      <c r="A20" s="33" t="n">
        <v>6501</v>
      </c>
      <c r="B20" s="33" t="n">
        <v>13000</v>
      </c>
      <c r="C20" s="33" t="n">
        <v>1160</v>
      </c>
      <c r="D20" s="58" t="n">
        <v>0.07000000000000001</v>
      </c>
      <c r="F20" s="33" t="n">
        <v>6161</v>
      </c>
      <c r="G20" s="33" t="n">
        <v>12300</v>
      </c>
      <c r="H20" s="33" t="n">
        <v>1230</v>
      </c>
      <c r="I20" s="58" t="n">
        <v>0.2</v>
      </c>
    </row>
    <row r="21" ht="18" customHeight="1">
      <c r="A21" s="31" t="n">
        <v>13001</v>
      </c>
      <c r="B21" s="31" t="n">
        <v>52000</v>
      </c>
      <c r="C21" s="31" t="n">
        <v>1290</v>
      </c>
      <c r="D21" s="57" t="n">
        <v>0.06</v>
      </c>
      <c r="F21" s="31" t="n">
        <v>12301</v>
      </c>
      <c r="G21" s="31" t="n">
        <v>24600</v>
      </c>
      <c r="H21" s="31" t="n">
        <v>1850</v>
      </c>
      <c r="I21" s="57" t="n">
        <v>0.15</v>
      </c>
    </row>
    <row r="22" ht="18" customHeight="1">
      <c r="A22" s="33" t="n">
        <v>52001</v>
      </c>
      <c r="B22" s="33" t="n">
        <v>100000</v>
      </c>
      <c r="C22" s="33" t="n">
        <v>770</v>
      </c>
      <c r="D22" s="58" t="n">
        <v>0.07000000000000001</v>
      </c>
      <c r="F22" s="33" t="n">
        <v>24601</v>
      </c>
      <c r="G22" s="33" t="n">
        <v>49300</v>
      </c>
      <c r="H22" s="33" t="n">
        <v>2590</v>
      </c>
      <c r="I22" s="58" t="n">
        <v>0.12</v>
      </c>
    </row>
    <row r="23" ht="18" customHeight="1">
      <c r="A23" s="31" t="n">
        <v>100001</v>
      </c>
      <c r="B23" s="31" t="n">
        <v>200000</v>
      </c>
      <c r="C23" s="31" t="n">
        <v>4270</v>
      </c>
      <c r="D23" s="57" t="n">
        <v>0.035</v>
      </c>
      <c r="F23" s="31" t="n">
        <v>49301</v>
      </c>
      <c r="G23" s="31" t="n">
        <v>98600</v>
      </c>
      <c r="H23" s="31" t="n">
        <v>4070</v>
      </c>
      <c r="I23" s="57" t="n">
        <v>0.09</v>
      </c>
    </row>
    <row r="24" ht="18" customHeight="1">
      <c r="A24" s="33" t="n">
        <v>200001</v>
      </c>
      <c r="B24" s="33" t="n">
        <v>400000</v>
      </c>
      <c r="C24" s="33" t="n">
        <v>6870</v>
      </c>
      <c r="D24" s="58" t="n">
        <v>0.022</v>
      </c>
      <c r="F24" s="33" t="n">
        <v>98601</v>
      </c>
      <c r="G24" s="33" t="n">
        <v>184800</v>
      </c>
      <c r="H24" s="33" t="n">
        <v>6530</v>
      </c>
      <c r="I24" s="58" t="n">
        <v>0.064</v>
      </c>
    </row>
    <row r="25" ht="18" customHeight="1">
      <c r="A25" s="31" t="n">
        <v>400001</v>
      </c>
      <c r="B25" s="31" t="n">
        <v>800000</v>
      </c>
      <c r="C25" s="31" t="n">
        <v>9670</v>
      </c>
      <c r="D25" s="57" t="n">
        <v>0.015</v>
      </c>
      <c r="F25" s="31" t="n">
        <v>184801</v>
      </c>
      <c r="G25" s="31" t="n">
        <v>369600</v>
      </c>
      <c r="H25" s="31" t="n">
        <v>10230</v>
      </c>
      <c r="I25" s="57" t="n">
        <v>0.044</v>
      </c>
    </row>
    <row r="26" ht="18" customHeight="1">
      <c r="A26" s="33" t="n">
        <v>800001</v>
      </c>
      <c r="B26" s="33" t="n">
        <v>1600000</v>
      </c>
      <c r="C26" s="33" t="n">
        <v>13670</v>
      </c>
      <c r="D26" s="58" t="n">
        <v>0.01</v>
      </c>
      <c r="F26" s="33" t="n">
        <v>369601</v>
      </c>
      <c r="G26" s="33" t="n">
        <v>739200</v>
      </c>
      <c r="H26" s="33" t="n">
        <v>14300</v>
      </c>
      <c r="I26" s="58" t="n">
        <v>0.033</v>
      </c>
    </row>
    <row r="27" ht="18" customHeight="1">
      <c r="A27" s="31" t="n">
        <v>1600001</v>
      </c>
      <c r="B27" s="31" t="n">
        <v>3300000</v>
      </c>
      <c r="C27" s="31" t="n">
        <v>21670</v>
      </c>
      <c r="D27" s="57" t="n">
        <v>0.005</v>
      </c>
      <c r="F27" s="31" t="n">
        <v>739201</v>
      </c>
      <c r="G27" s="31" t="n">
        <v>1478400</v>
      </c>
      <c r="H27" s="31" t="n">
        <v>20240</v>
      </c>
      <c r="I27" s="57" t="n">
        <v>0.025</v>
      </c>
    </row>
    <row r="28" ht="18" customHeight="1">
      <c r="A28" s="33" t="n">
        <v>3300001</v>
      </c>
      <c r="B28" s="33" t="n">
        <v>9999999999</v>
      </c>
      <c r="C28" s="33" t="n">
        <v>28270</v>
      </c>
      <c r="D28" s="58" t="n">
        <v>0.003</v>
      </c>
      <c r="F28" s="33" t="n">
        <v>1478401</v>
      </c>
      <c r="G28" s="33" t="n">
        <v>3080000</v>
      </c>
      <c r="H28" s="33" t="n">
        <v>29040</v>
      </c>
      <c r="I28" s="58" t="n">
        <v>0.019</v>
      </c>
    </row>
    <row r="29" ht="18" customHeight="1">
      <c r="F29" s="31" t="n">
        <v>3080001</v>
      </c>
      <c r="G29" s="31" t="n">
        <v>6160000</v>
      </c>
      <c r="H29" s="31" t="n">
        <v>44440</v>
      </c>
      <c r="I29" s="57" t="n">
        <v>0.014</v>
      </c>
    </row>
    <row r="30" ht="18" customHeight="1">
      <c r="F30" s="33" t="n">
        <v>6160001</v>
      </c>
      <c r="G30" s="33" t="n">
        <v>9999999999</v>
      </c>
      <c r="H30" s="33" t="n">
        <v>69080</v>
      </c>
      <c r="I30" s="58" t="n">
        <v>0.01</v>
      </c>
    </row>
    <row r="32">
      <c r="A32" s="10" t="inlineStr">
        <is>
          <t>ZH: Basisbetrag + (Streitwert – Untergrenze) × Satz   |   AG: Basisbetrag + Streitwert × Satz</t>
        </is>
      </c>
    </row>
    <row r="33">
      <c r="A33" s="10" t="inlineStr">
        <is>
          <t>Hinweis: Im ersten ZH-Band gilt ein Mindestbetrag von CHF 150 (GK) bzw. CHF 100 (PE).</t>
        </is>
      </c>
    </row>
  </sheetData>
  <mergeCells count="6">
    <mergeCell ref="A1:D1"/>
    <mergeCell ref="A17:D17"/>
    <mergeCell ref="A33:I33"/>
    <mergeCell ref="F1:I1"/>
    <mergeCell ref="F17:I17"/>
    <mergeCell ref="A32:I32"/>
  </mergeCells>
  <pageMargins left="0.75" right="0.75" top="1" bottom="1" header="0.5" footer="0.5"/>
</worksheet>
</file>

<file path=xl/worksheets/sheet4.xml><?xml version="1.0" encoding="utf-8"?>
<worksheet xmlns="http://schemas.openxmlformats.org/spreadsheetml/2006/main">
  <sheetPr>
    <tabColor rgb="00548235"/>
    <outlinePr summaryBelow="1" summaryRight="1"/>
    <pageSetUpPr/>
  </sheetPr>
  <dimension ref="A1:C42"/>
  <sheetViews>
    <sheetView showGridLines="0" workbookViewId="0">
      <selection activeCell="A1" sqref="A1"/>
    </sheetView>
  </sheetViews>
  <sheetFormatPr baseColWidth="8" defaultRowHeight="15"/>
  <cols>
    <col width="32" customWidth="1" min="1" max="1"/>
    <col width="16" customWidth="1" min="2" max="2"/>
    <col width="16" customWidth="1" min="3" max="3"/>
  </cols>
  <sheetData>
    <row r="1" ht="28" customHeight="1">
      <c r="A1" s="35" t="inlineStr">
        <is>
          <t>Modell 6 — Regressionskoeffizienten</t>
        </is>
      </c>
    </row>
    <row r="2" ht="22" customHeight="1">
      <c r="A2" s="30" t="inlineStr">
        <is>
          <t>Variable</t>
        </is>
      </c>
      <c r="B2" s="30" t="inlineStr">
        <is>
          <t>Gerichtskosten</t>
        </is>
      </c>
      <c r="C2" s="30" t="inlineStr">
        <is>
          <t>Parteientsch.</t>
        </is>
      </c>
    </row>
    <row r="3" ht="18" customHeight="1">
      <c r="A3" s="36" t="inlineStr">
        <is>
          <t>Intercept</t>
        </is>
      </c>
      <c r="B3" s="59" t="n">
        <v>0.927</v>
      </c>
      <c r="C3" s="59" t="n">
        <v>1.888</v>
      </c>
    </row>
    <row r="4" ht="18" customHeight="1">
      <c r="A4" s="38" t="inlineStr">
        <is>
          <t>ln(Baseline)</t>
        </is>
      </c>
      <c r="B4" s="60" t="n">
        <v>-0.111</v>
      </c>
      <c r="C4" s="60" t="n">
        <v>-0.17</v>
      </c>
    </row>
    <row r="5" ht="18" customHeight="1">
      <c r="A5" s="36" t="inlineStr">
        <is>
          <t>D_AG</t>
        </is>
      </c>
      <c r="B5" s="59" t="n">
        <v>-0.518</v>
      </c>
      <c r="C5" s="59" t="n">
        <v>-3.414</v>
      </c>
    </row>
    <row r="6" ht="18" customHeight="1">
      <c r="A6" s="38" t="inlineStr">
        <is>
          <t>D_AG x ln(Baseline)</t>
        </is>
      </c>
      <c r="B6" s="60" t="n">
        <v>0.057</v>
      </c>
      <c r="C6" s="60" t="n">
        <v>0.463</v>
      </c>
    </row>
    <row r="7" ht="18" customHeight="1">
      <c r="A7" s="36" t="inlineStr">
        <is>
          <t>ln(Kläger)</t>
        </is>
      </c>
      <c r="B7" s="59" t="n">
        <v>0.052</v>
      </c>
      <c r="C7" s="59" t="n">
        <v>-0.13</v>
      </c>
    </row>
    <row r="8" ht="18" customHeight="1">
      <c r="A8" s="38" t="inlineStr">
        <is>
          <t>ln(Beklagte)</t>
        </is>
      </c>
      <c r="B8" s="60" t="n">
        <v>0.092</v>
      </c>
      <c r="C8" s="60" t="n">
        <v>0.176</v>
      </c>
    </row>
    <row r="9" ht="18" customHeight="1">
      <c r="A9" s="36" t="inlineStr">
        <is>
          <t>Domizil Kläger</t>
        </is>
      </c>
      <c r="B9" s="59" t="n">
        <v>-0.08599999999999999</v>
      </c>
      <c r="C9" s="59" t="n">
        <v>-0.129</v>
      </c>
    </row>
    <row r="10" ht="18" customHeight="1">
      <c r="A10" s="38" t="inlineStr">
        <is>
          <t>Domizil Beklagter</t>
        </is>
      </c>
      <c r="B10" s="60" t="n">
        <v>-0.079</v>
      </c>
      <c r="C10" s="60" t="n">
        <v>-0.022</v>
      </c>
    </row>
    <row r="11" ht="18" customHeight="1">
      <c r="A11" s="36" t="inlineStr">
        <is>
          <t>D_Bau</t>
        </is>
      </c>
      <c r="B11" s="59" t="n">
        <v>0.037</v>
      </c>
      <c r="C11" s="59" t="n">
        <v>-0.208</v>
      </c>
    </row>
    <row r="12" ht="18" customHeight="1">
      <c r="A12" s="38" t="inlineStr">
        <is>
          <t>D_Handel</t>
        </is>
      </c>
      <c r="B12" s="60" t="n">
        <v>0.007</v>
      </c>
      <c r="C12" s="60" t="n">
        <v>0.004</v>
      </c>
    </row>
    <row r="13" ht="18" customHeight="1">
      <c r="A13" s="36" t="inlineStr">
        <is>
          <t>D_Finanz/Versicherung</t>
        </is>
      </c>
      <c r="B13" s="59" t="n">
        <v>0.068</v>
      </c>
      <c r="C13" s="59" t="n">
        <v>-0.12</v>
      </c>
    </row>
    <row r="14" ht="18" customHeight="1">
      <c r="A14" s="38" t="inlineStr">
        <is>
          <t>D_Organhaftung</t>
        </is>
      </c>
      <c r="B14" s="60" t="n">
        <v>-0.006</v>
      </c>
      <c r="C14" s="60" t="n">
        <v>-0.064</v>
      </c>
    </row>
    <row r="15" ht="18" customHeight="1">
      <c r="A15" s="36" t="inlineStr">
        <is>
          <t>D_UWG/URG</t>
        </is>
      </c>
      <c r="B15" s="59" t="n">
        <v>0.592</v>
      </c>
      <c r="C15" s="59" t="n">
        <v>1.058</v>
      </c>
    </row>
    <row r="16" ht="18" customHeight="1">
      <c r="A16" s="38" t="inlineStr">
        <is>
          <t>D_Immaterialgüterrecht</t>
        </is>
      </c>
      <c r="B16" s="60" t="n">
        <v>0.06900000000000001</v>
      </c>
      <c r="C16" s="60" t="n">
        <v>-0.079</v>
      </c>
    </row>
    <row r="17" ht="18" customHeight="1">
      <c r="A17" s="36" t="inlineStr">
        <is>
          <t>D_Gesellschaftsrecht</t>
        </is>
      </c>
      <c r="B17" s="59" t="n">
        <v>-0.227</v>
      </c>
      <c r="C17" s="59" t="n">
        <v>-0.045</v>
      </c>
    </row>
    <row r="18" ht="18" customHeight="1">
      <c r="A18" s="38" t="inlineStr">
        <is>
          <t>D_Übrige</t>
        </is>
      </c>
      <c r="B18" s="60" t="n">
        <v>0.029</v>
      </c>
      <c r="C18" s="60" t="n">
        <v>-0.159</v>
      </c>
    </row>
    <row r="19" ht="18" customHeight="1">
      <c r="A19" s="36" t="inlineStr">
        <is>
          <t>Klagantwort</t>
        </is>
      </c>
      <c r="B19" s="59" t="n">
        <v>-0.08799999999999999</v>
      </c>
      <c r="C19" s="59" t="n">
        <v>-0.004</v>
      </c>
    </row>
    <row r="20" ht="18" customHeight="1">
      <c r="A20" s="38" t="inlineStr">
        <is>
          <t>Zweiter Schriftenwechsel</t>
        </is>
      </c>
      <c r="B20" s="60" t="n">
        <v>0.504</v>
      </c>
      <c r="C20" s="60" t="n">
        <v>0.319</v>
      </c>
    </row>
    <row r="21" ht="18" customHeight="1">
      <c r="A21" s="36" t="inlineStr">
        <is>
          <t>Widerklage</t>
        </is>
      </c>
      <c r="B21" s="59" t="n">
        <v>-0.159</v>
      </c>
      <c r="C21" s="59" t="n">
        <v>-0.173</v>
      </c>
    </row>
    <row r="22" ht="18" customHeight="1">
      <c r="A22" s="38" t="inlineStr">
        <is>
          <t>Widerklage 2. SW</t>
        </is>
      </c>
      <c r="B22" s="60" t="n">
        <v>0.395</v>
      </c>
      <c r="C22" s="60" t="n">
        <v>0.192</v>
      </c>
    </row>
    <row r="23" ht="18" customHeight="1">
      <c r="A23" s="36" t="inlineStr">
        <is>
          <t>Zusätzliche Eingaben</t>
        </is>
      </c>
      <c r="B23" s="59" t="n">
        <v>0.051</v>
      </c>
      <c r="C23" s="59" t="n">
        <v>0.147</v>
      </c>
    </row>
    <row r="24" ht="18" customHeight="1">
      <c r="A24" s="38" t="inlineStr">
        <is>
          <t>Vergleichsverhandlung</t>
        </is>
      </c>
      <c r="B24" s="60" t="n">
        <v>0.15</v>
      </c>
      <c r="C24" s="60" t="n">
        <v>0.023</v>
      </c>
    </row>
    <row r="25" ht="18" customHeight="1">
      <c r="A25" s="36" t="inlineStr">
        <is>
          <t>Gutachten</t>
        </is>
      </c>
      <c r="B25" s="59" t="n">
        <v>0.123</v>
      </c>
      <c r="C25" s="59" t="n">
        <v>-0.319</v>
      </c>
    </row>
    <row r="26" ht="18" customHeight="1">
      <c r="A26" s="38" t="inlineStr">
        <is>
          <t>Unterliegensquote Kläger</t>
        </is>
      </c>
      <c r="B26" s="60" t="n">
        <v>0</v>
      </c>
      <c r="C26" s="60" t="n">
        <v>0.122</v>
      </c>
    </row>
    <row r="28" ht="10" customHeight="1"/>
    <row r="29" ht="24" customHeight="1">
      <c r="A29" s="40" t="inlineStr">
        <is>
          <t>Rechtsgebiet-Zuordnung</t>
        </is>
      </c>
    </row>
    <row r="30" ht="22" customHeight="1">
      <c r="A30" s="30" t="inlineStr">
        <is>
          <t>Rechtsgebiet</t>
        </is>
      </c>
      <c r="B30" s="30" t="inlineStr">
        <is>
          <t>Gerichtskosten</t>
        </is>
      </c>
      <c r="C30" s="30" t="inlineStr">
        <is>
          <t>Parteientsch.</t>
        </is>
      </c>
    </row>
    <row r="31" ht="18" customHeight="1">
      <c r="A31" s="36" t="inlineStr">
        <is>
          <t>Forderung Dienstleistungen</t>
        </is>
      </c>
      <c r="B31" s="59" t="n">
        <v>0</v>
      </c>
      <c r="C31" s="59" t="n">
        <v>0</v>
      </c>
    </row>
    <row r="32" ht="18" customHeight="1">
      <c r="A32" s="38" t="inlineStr">
        <is>
          <t>Forderung Bau</t>
        </is>
      </c>
      <c r="B32" s="60" t="n">
        <v>0.037</v>
      </c>
      <c r="C32" s="60" t="n">
        <v>-0.208</v>
      </c>
    </row>
    <row r="33" ht="18" customHeight="1">
      <c r="A33" s="36" t="inlineStr">
        <is>
          <t>Forderung Handel</t>
        </is>
      </c>
      <c r="B33" s="59" t="n">
        <v>0.007</v>
      </c>
      <c r="C33" s="59" t="n">
        <v>0.004</v>
      </c>
    </row>
    <row r="34" ht="18" customHeight="1">
      <c r="A34" s="38" t="inlineStr">
        <is>
          <t>Forderung Finanz/Versicherung</t>
        </is>
      </c>
      <c r="B34" s="60" t="n">
        <v>0.068</v>
      </c>
      <c r="C34" s="60" t="n">
        <v>-0.12</v>
      </c>
    </row>
    <row r="35" ht="18" customHeight="1">
      <c r="A35" s="36" t="inlineStr">
        <is>
          <t>Haftung Gesellschaftsorgane</t>
        </is>
      </c>
      <c r="B35" s="59" t="n">
        <v>-0.006</v>
      </c>
      <c r="C35" s="59" t="n">
        <v>-0.064</v>
      </c>
    </row>
    <row r="36" ht="18" customHeight="1">
      <c r="A36" s="38" t="inlineStr">
        <is>
          <t>UWG/URG</t>
        </is>
      </c>
      <c r="B36" s="60" t="n">
        <v>0.592</v>
      </c>
      <c r="C36" s="60" t="n">
        <v>1.058</v>
      </c>
    </row>
    <row r="37" ht="18" customHeight="1">
      <c r="A37" s="36" t="inlineStr">
        <is>
          <t>Immaterialgüterrecht</t>
        </is>
      </c>
      <c r="B37" s="59" t="n">
        <v>0.06900000000000001</v>
      </c>
      <c r="C37" s="59" t="n">
        <v>-0.079</v>
      </c>
    </row>
    <row r="38" ht="18" customHeight="1">
      <c r="A38" s="38" t="inlineStr">
        <is>
          <t>Gesellschaftsrecht</t>
        </is>
      </c>
      <c r="B38" s="60" t="n">
        <v>-0.227</v>
      </c>
      <c r="C38" s="60" t="n">
        <v>-0.045</v>
      </c>
    </row>
    <row r="39" ht="18" customHeight="1">
      <c r="A39" s="36" t="inlineStr">
        <is>
          <t>Übrige</t>
        </is>
      </c>
      <c r="B39" s="59" t="n">
        <v>0.029</v>
      </c>
      <c r="C39" s="59" t="n">
        <v>-0.159</v>
      </c>
    </row>
    <row r="42">
      <c r="A42" s="19" t="inlineStr">
        <is>
          <t>Quelle: Modell 6, Tabelle 3.5 (Year FE + Judge FE). Medianer abs. Prognosefehler: GK 21%, PE 25.8%. Referenzkategorie: Forderung Dienstleistungen.</t>
        </is>
      </c>
    </row>
  </sheetData>
  <mergeCells count="3">
    <mergeCell ref="A1:C1"/>
    <mergeCell ref="A42:C42"/>
    <mergeCell ref="A29:C29"/>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2026-04-02T13:47:39Z</dcterms:created>
  <dcterms:modified xmlns:dcterms="http://purl.org/dc/terms/" xmlns:xsi="http://www.w3.org/2001/XMLSchema-instance" xsi:type="dcterms:W3CDTF">2026-04-08T10:03:00Z</dcterms:modified>
</cp:coreProperties>
</file>